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11775"/>
  </bookViews>
  <sheets>
    <sheet name="薪資單範本" sheetId="1" r:id="rId1"/>
  </sheets>
  <calcPr calcId="144525" concurrentCalc="0"/>
</workbook>
</file>

<file path=xl/sharedStrings.xml><?xml version="1.0" encoding="utf-8"?>
<sst xmlns="http://schemas.openxmlformats.org/spreadsheetml/2006/main" count="42">
  <si>
    <t>有限公司</t>
  </si>
  <si>
    <t>員工工資單</t>
  </si>
  <si>
    <t>日期</t>
  </si>
  <si>
    <r>
      <t xml:space="preserve">    </t>
    </r>
    <r>
      <rPr>
        <b/>
        <sz val="12"/>
        <color theme="1" tint="0.14996795556505"/>
        <rFont val="標楷體"/>
        <charset val="134"/>
      </rPr>
      <t>年</t>
    </r>
    <r>
      <rPr>
        <b/>
        <sz val="12"/>
        <color theme="1" tint="0.14996795556505"/>
        <rFont val="Cambria"/>
        <charset val="134"/>
      </rPr>
      <t xml:space="preserve">    </t>
    </r>
    <r>
      <rPr>
        <b/>
        <sz val="12"/>
        <color theme="1" tint="0.14996795556505"/>
        <rFont val="標楷體"/>
        <charset val="134"/>
      </rPr>
      <t>月</t>
    </r>
    <r>
      <rPr>
        <b/>
        <sz val="12"/>
        <color theme="1" tint="0.14996795556505"/>
        <rFont val="Cambria"/>
        <charset val="134"/>
      </rPr>
      <t xml:space="preserve">    </t>
    </r>
    <r>
      <rPr>
        <b/>
        <sz val="12"/>
        <color theme="1" tint="0.14996795556505"/>
        <rFont val="標楷體"/>
        <charset val="134"/>
      </rPr>
      <t>日</t>
    </r>
  </si>
  <si>
    <r>
      <rPr>
        <b/>
        <sz val="12"/>
        <color theme="1" tint="0.14996795556505"/>
        <rFont val="標楷體"/>
        <charset val="136"/>
      </rPr>
      <t>姓</t>
    </r>
    <r>
      <rPr>
        <b/>
        <sz val="12"/>
        <color theme="1" tint="0.14996795556505"/>
        <rFont val="標楷體"/>
        <charset val="136"/>
      </rPr>
      <t xml:space="preserve">         </t>
    </r>
    <r>
      <rPr>
        <b/>
        <sz val="12"/>
        <color theme="1" tint="0.14996795556505"/>
        <rFont val="標楷體"/>
        <charset val="136"/>
      </rPr>
      <t>名</t>
    </r>
  </si>
  <si>
    <t>本薪</t>
  </si>
  <si>
    <t>職務津貼</t>
  </si>
  <si>
    <t>主管加給</t>
  </si>
  <si>
    <t>工作獎金</t>
  </si>
  <si>
    <t>伙食津貼</t>
  </si>
  <si>
    <t>績效獎金</t>
  </si>
  <si>
    <r>
      <rPr>
        <b/>
        <sz val="12"/>
        <color theme="1" tint="0.14996795556505"/>
        <rFont val="標楷體"/>
        <charset val="136"/>
      </rPr>
      <t>加班津貼</t>
    </r>
    <r>
      <rPr>
        <b/>
        <sz val="12"/>
        <color theme="1" tint="0.14996795556505"/>
        <rFont val="標楷體"/>
        <charset val="136"/>
      </rPr>
      <t>(</t>
    </r>
    <r>
      <rPr>
        <b/>
        <sz val="12"/>
        <color theme="1" tint="0.14996795556505"/>
        <rFont val="標楷體"/>
        <charset val="136"/>
      </rPr>
      <t>時數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金額</t>
    </r>
    <r>
      <rPr>
        <b/>
        <sz val="12"/>
        <color theme="1" tint="0.14996795556505"/>
        <rFont val="標楷體"/>
        <charset val="136"/>
      </rPr>
      <t>)</t>
    </r>
  </si>
  <si>
    <t>特休未休(天數/金額)</t>
  </si>
  <si>
    <t>平日加班費</t>
  </si>
  <si>
    <t>休息日加班費</t>
  </si>
  <si>
    <t>假日加班費</t>
  </si>
  <si>
    <t>工資小計</t>
  </si>
  <si>
    <r>
      <rPr>
        <b/>
        <sz val="12"/>
        <color theme="1" tint="0.14996795556505"/>
        <rFont val="標楷體"/>
        <charset val="136"/>
      </rPr>
      <t xml:space="preserve">平日約定時數內加班
</t>
    </r>
    <r>
      <rPr>
        <b/>
        <sz val="12"/>
        <color theme="1" tint="0.14996795556505"/>
        <rFont val="標楷體"/>
        <charset val="136"/>
      </rPr>
      <t>(</t>
    </r>
    <r>
      <rPr>
        <b/>
        <sz val="12"/>
        <color theme="1" tint="0.14996795556505"/>
        <rFont val="標楷體"/>
        <charset val="136"/>
      </rPr>
      <t>單價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時數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金額</t>
    </r>
    <r>
      <rPr>
        <b/>
        <sz val="12"/>
        <color theme="1" tint="0.14996795556505"/>
        <rFont val="標楷體"/>
        <charset val="136"/>
      </rPr>
      <t>)</t>
    </r>
  </si>
  <si>
    <r>
      <rPr>
        <b/>
        <sz val="12"/>
        <color theme="1" tint="0.14996795556505"/>
        <rFont val="標楷體"/>
        <charset val="136"/>
      </rPr>
      <t xml:space="preserve">平日超過約定時數外加班
</t>
    </r>
    <r>
      <rPr>
        <b/>
        <sz val="12"/>
        <color theme="1" tint="0.14996795556505"/>
        <rFont val="標楷體"/>
        <charset val="136"/>
      </rPr>
      <t>(</t>
    </r>
    <r>
      <rPr>
        <b/>
        <sz val="12"/>
        <color theme="1" tint="0.14996795556505"/>
        <rFont val="標楷體"/>
        <charset val="136"/>
      </rPr>
      <t>單價</t>
    </r>
    <r>
      <rPr>
        <b/>
        <sz val="12"/>
        <color theme="1" tint="0.14996795556505"/>
        <rFont val="標楷體"/>
        <charset val="136"/>
      </rPr>
      <t>(1)/</t>
    </r>
    <r>
      <rPr>
        <b/>
        <sz val="12"/>
        <color theme="1" tint="0.14996795556505"/>
        <rFont val="標楷體"/>
        <charset val="136"/>
      </rPr>
      <t>時數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金額</t>
    </r>
    <r>
      <rPr>
        <b/>
        <sz val="12"/>
        <color theme="1" tint="0.14996795556505"/>
        <rFont val="標楷體"/>
        <charset val="136"/>
      </rPr>
      <t>)</t>
    </r>
  </si>
  <si>
    <r>
      <rPr>
        <b/>
        <sz val="12"/>
        <color theme="1" tint="0.14996795556505"/>
        <rFont val="標楷體"/>
        <charset val="136"/>
      </rPr>
      <t xml:space="preserve">平日超過約定時數外加班
</t>
    </r>
    <r>
      <rPr>
        <b/>
        <sz val="12"/>
        <color theme="1" tint="0.14996795556505"/>
        <rFont val="標楷體"/>
        <charset val="136"/>
      </rPr>
      <t>(</t>
    </r>
    <r>
      <rPr>
        <b/>
        <sz val="12"/>
        <color theme="1" tint="0.14996795556505"/>
        <rFont val="標楷體"/>
        <charset val="136"/>
      </rPr>
      <t>單價</t>
    </r>
    <r>
      <rPr>
        <b/>
        <sz val="12"/>
        <color theme="1" tint="0.14996795556505"/>
        <rFont val="標楷體"/>
        <charset val="136"/>
      </rPr>
      <t>(2)/</t>
    </r>
    <r>
      <rPr>
        <b/>
        <sz val="12"/>
        <color theme="1" tint="0.14996795556505"/>
        <rFont val="標楷體"/>
        <charset val="136"/>
      </rPr>
      <t>時數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金額</t>
    </r>
    <r>
      <rPr>
        <b/>
        <sz val="12"/>
        <color theme="1" tint="0.14996795556505"/>
        <rFont val="標楷體"/>
        <charset val="136"/>
      </rPr>
      <t>)</t>
    </r>
  </si>
  <si>
    <t>休息日加班(前二小時)
(單價/時數/金額)</t>
  </si>
  <si>
    <t>休息日加班(第三~八小時)
(單價/時數/金額)</t>
  </si>
  <si>
    <r>
      <rPr>
        <b/>
        <sz val="12"/>
        <color theme="1" tint="0.14996795556505"/>
        <rFont val="標楷體"/>
        <charset val="136"/>
      </rPr>
      <t>假日加班</t>
    </r>
    <r>
      <rPr>
        <b/>
        <sz val="12"/>
        <color theme="1" tint="0.14996795556505"/>
        <rFont val="標楷體"/>
        <charset val="136"/>
      </rPr>
      <t>(</t>
    </r>
    <r>
      <rPr>
        <b/>
        <sz val="12"/>
        <color theme="1" tint="0.14996795556505"/>
        <rFont val="標楷體"/>
        <charset val="136"/>
      </rPr>
      <t>日</t>
    </r>
    <r>
      <rPr>
        <b/>
        <sz val="12"/>
        <color theme="1" tint="0.14996795556505"/>
        <rFont val="標楷體"/>
        <charset val="136"/>
      </rPr>
      <t>)
(</t>
    </r>
    <r>
      <rPr>
        <b/>
        <sz val="12"/>
        <color theme="1" tint="0.14996795556505"/>
        <rFont val="標楷體"/>
        <charset val="136"/>
      </rPr>
      <t>單價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天數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金額</t>
    </r>
    <r>
      <rPr>
        <b/>
        <sz val="12"/>
        <color theme="1" tint="0.14996795556505"/>
        <rFont val="標楷體"/>
        <charset val="136"/>
      </rPr>
      <t>)</t>
    </r>
  </si>
  <si>
    <r>
      <rPr>
        <b/>
        <sz val="12"/>
        <color theme="1" tint="0.14996795556505"/>
        <rFont val="標楷體"/>
        <charset val="136"/>
      </rPr>
      <t>遲到</t>
    </r>
    <r>
      <rPr>
        <b/>
        <sz val="12"/>
        <color theme="1" tint="0.14996795556505"/>
        <rFont val="標楷體"/>
        <charset val="136"/>
      </rPr>
      <t>(</t>
    </r>
    <r>
      <rPr>
        <b/>
        <sz val="12"/>
        <color theme="1" tint="0.14996795556505"/>
        <rFont val="標楷體"/>
        <charset val="136"/>
      </rPr>
      <t>分數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扣款</t>
    </r>
    <r>
      <rPr>
        <b/>
        <sz val="12"/>
        <color theme="1" tint="0.14996795556505"/>
        <rFont val="標楷體"/>
        <charset val="136"/>
      </rPr>
      <t>)</t>
    </r>
  </si>
  <si>
    <r>
      <rPr>
        <b/>
        <sz val="12"/>
        <color theme="1" tint="0.14996795556505"/>
        <rFont val="標楷體"/>
        <charset val="136"/>
      </rPr>
      <t>事假</t>
    </r>
    <r>
      <rPr>
        <b/>
        <sz val="12"/>
        <color theme="1" tint="0.14996795556505"/>
        <rFont val="標楷體"/>
        <charset val="136"/>
      </rPr>
      <t>(</t>
    </r>
    <r>
      <rPr>
        <b/>
        <sz val="12"/>
        <color theme="1" tint="0.14996795556505"/>
        <rFont val="標楷體"/>
        <charset val="136"/>
      </rPr>
      <t>單價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時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扣款</t>
    </r>
    <r>
      <rPr>
        <b/>
        <sz val="12"/>
        <color theme="1" tint="0.14996795556505"/>
        <rFont val="標楷體"/>
        <charset val="136"/>
      </rPr>
      <t>)</t>
    </r>
  </si>
  <si>
    <r>
      <rPr>
        <b/>
        <sz val="12"/>
        <color theme="1" tint="0.14996795556505"/>
        <rFont val="標楷體"/>
        <charset val="136"/>
      </rPr>
      <t>病假</t>
    </r>
    <r>
      <rPr>
        <b/>
        <sz val="12"/>
        <color theme="1" tint="0.14996795556505"/>
        <rFont val="標楷體"/>
        <charset val="136"/>
      </rPr>
      <t>(</t>
    </r>
    <r>
      <rPr>
        <b/>
        <sz val="12"/>
        <color theme="1" tint="0.14996795556505"/>
        <rFont val="標楷體"/>
        <charset val="136"/>
      </rPr>
      <t>單價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時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扣款</t>
    </r>
    <r>
      <rPr>
        <b/>
        <sz val="12"/>
        <color theme="1" tint="0.14996795556505"/>
        <rFont val="標楷體"/>
        <charset val="136"/>
      </rPr>
      <t>)</t>
    </r>
  </si>
  <si>
    <r>
      <rPr>
        <b/>
        <sz val="12"/>
        <color theme="1" tint="0.14996795556505"/>
        <rFont val="標楷體"/>
        <charset val="136"/>
      </rPr>
      <t>曠職</t>
    </r>
    <r>
      <rPr>
        <b/>
        <sz val="12"/>
        <color theme="1" tint="0.14996795556505"/>
        <rFont val="標楷體"/>
        <charset val="136"/>
      </rPr>
      <t>(</t>
    </r>
    <r>
      <rPr>
        <b/>
        <sz val="12"/>
        <color theme="1" tint="0.14996795556505"/>
        <rFont val="標楷體"/>
        <charset val="136"/>
      </rPr>
      <t>單價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時</t>
    </r>
    <r>
      <rPr>
        <b/>
        <sz val="12"/>
        <color theme="1" tint="0.14996795556505"/>
        <rFont val="標楷體"/>
        <charset val="136"/>
      </rPr>
      <t>/</t>
    </r>
    <r>
      <rPr>
        <b/>
        <sz val="12"/>
        <color theme="1" tint="0.14996795556505"/>
        <rFont val="標楷體"/>
        <charset val="136"/>
      </rPr>
      <t>扣款</t>
    </r>
    <r>
      <rPr>
        <b/>
        <sz val="12"/>
        <color theme="1" tint="0.14996795556505"/>
        <rFont val="標楷體"/>
        <charset val="136"/>
      </rPr>
      <t>)</t>
    </r>
  </si>
  <si>
    <t>其他</t>
  </si>
  <si>
    <t>工資借支還款</t>
  </si>
  <si>
    <r>
      <rPr>
        <b/>
        <sz val="12"/>
        <color theme="1" tint="0.14996795556505"/>
        <rFont val="標楷體"/>
        <charset val="136"/>
      </rPr>
      <t>小計</t>
    </r>
    <r>
      <rPr>
        <b/>
        <sz val="12"/>
        <color theme="1" tint="0.14996795556505"/>
        <rFont val="標楷體"/>
        <charset val="136"/>
      </rPr>
      <t xml:space="preserve"> </t>
    </r>
  </si>
  <si>
    <t>應領金額</t>
  </si>
  <si>
    <t>勞保費</t>
  </si>
  <si>
    <t>健保費</t>
  </si>
  <si>
    <t>所得稅</t>
  </si>
  <si>
    <r>
      <rPr>
        <b/>
        <sz val="12"/>
        <color theme="1" tint="0.14996795556505"/>
        <rFont val="標楷體"/>
        <charset val="136"/>
      </rPr>
      <t>自提</t>
    </r>
    <r>
      <rPr>
        <b/>
        <sz val="12"/>
        <color theme="1" tint="0.14996795556505"/>
        <rFont val="標楷體"/>
        <charset val="136"/>
      </rPr>
      <t>6%</t>
    </r>
    <r>
      <rPr>
        <b/>
        <sz val="12"/>
        <color theme="1" tint="0.14996795556505"/>
        <rFont val="標楷體"/>
        <charset val="136"/>
      </rPr>
      <t>勞退金</t>
    </r>
  </si>
  <si>
    <t>其他代扣</t>
  </si>
  <si>
    <r>
      <rPr>
        <b/>
        <sz val="12"/>
        <color theme="1" tint="0.14996795556505"/>
        <rFont val="標楷體"/>
        <charset val="136"/>
      </rPr>
      <t>小</t>
    </r>
    <r>
      <rPr>
        <b/>
        <sz val="12"/>
        <color theme="1" tint="0.14996795556505"/>
        <rFont val="標楷體"/>
        <charset val="136"/>
      </rPr>
      <t xml:space="preserve">    </t>
    </r>
    <r>
      <rPr>
        <b/>
        <sz val="12"/>
        <color theme="1" tint="0.14996795556505"/>
        <rFont val="標楷體"/>
        <charset val="136"/>
      </rPr>
      <t>計</t>
    </r>
  </si>
  <si>
    <t>實領金額</t>
  </si>
  <si>
    <t>工資預支</t>
  </si>
  <si>
    <t>支領人簽章</t>
  </si>
  <si>
    <r>
      <rPr>
        <b/>
        <sz val="12"/>
        <color theme="1" tint="0.14996795556505"/>
        <rFont val="標楷體"/>
        <charset val="136"/>
      </rPr>
      <t>提繳率</t>
    </r>
    <r>
      <rPr>
        <b/>
        <sz val="12"/>
        <color theme="1" tint="0.14996795556505"/>
        <rFont val="標楷體"/>
        <charset val="136"/>
      </rPr>
      <t xml:space="preserve"> </t>
    </r>
  </si>
  <si>
    <t>公司提繳金額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</si>
</sst>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1" formatCode="_-* #,##0_-;\-* #,##0_-;_-* &quot;-&quot;_-;_-@_-"/>
    <numFmt numFmtId="176" formatCode="#,##0_);[Red]\(#,##0\)"/>
    <numFmt numFmtId="177" formatCode="[$-404]e&quot;年&quot;m&quot;月&quot;d&quot;日&quot;;@"/>
    <numFmt numFmtId="178" formatCode="0_);[Red]\(0\)"/>
    <numFmt numFmtId="179" formatCode="#,##0.00_);[Red]\(#,##0.00\)"/>
    <numFmt numFmtId="180" formatCode="#,##0.000_);[Red]\(#,##0.000\)"/>
    <numFmt numFmtId="181" formatCode="0.0_);[Red]\(0.0\)"/>
    <numFmt numFmtId="182" formatCode="0_ "/>
  </numFmts>
  <fonts count="34">
    <font>
      <sz val="12"/>
      <color theme="1"/>
      <name val="新細明體"/>
      <charset val="134"/>
      <scheme val="minor"/>
    </font>
    <font>
      <sz val="12"/>
      <name val="新細明體"/>
      <charset val="136"/>
    </font>
    <font>
      <b/>
      <sz val="14"/>
      <color theme="1" tint="0.14996795556505"/>
      <name val="標楷體"/>
      <charset val="136"/>
    </font>
    <font>
      <b/>
      <sz val="14"/>
      <color theme="1" tint="0.14996795556505"/>
      <name val="Cambria"/>
      <charset val="134"/>
    </font>
    <font>
      <b/>
      <sz val="12"/>
      <color theme="1" tint="0.14996795556505"/>
      <name val="標楷體"/>
      <charset val="136"/>
    </font>
    <font>
      <b/>
      <sz val="12"/>
      <color theme="1" tint="0.14996795556505"/>
      <name val="Cambria"/>
      <charset val="134"/>
    </font>
    <font>
      <b/>
      <sz val="12"/>
      <color theme="0" tint="-0.249977111117893"/>
      <name val="Cambria"/>
      <charset val="134"/>
    </font>
    <font>
      <b/>
      <sz val="9"/>
      <color theme="1" tint="0.14996795556505"/>
      <name val="Cambria"/>
      <charset val="134"/>
    </font>
    <font>
      <b/>
      <sz val="12"/>
      <color theme="1" tint="0.249977111117893"/>
      <name val="標楷體"/>
      <charset val="136"/>
    </font>
    <font>
      <b/>
      <sz val="12"/>
      <color theme="1" tint="0.249977111117893"/>
      <name val="Cambria"/>
      <charset val="134"/>
    </font>
    <font>
      <b/>
      <sz val="9"/>
      <color theme="1" tint="0.249977111117893"/>
      <name val="Cambria"/>
      <charset val="134"/>
    </font>
    <font>
      <b/>
      <sz val="16"/>
      <color theme="1" tint="0.14996795556505"/>
      <name val="標楷體"/>
      <charset val="136"/>
    </font>
    <font>
      <sz val="12"/>
      <color theme="1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2"/>
      <color theme="1"/>
      <name val="新細明體"/>
      <charset val="136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2"/>
      <color theme="1" tint="0.14996795556505"/>
      <name val="標楷體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4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2" fillId="4" borderId="3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0" fillId="7" borderId="36" applyNumberFormat="0" applyAlignment="0" applyProtection="0">
      <alignment vertical="center"/>
    </xf>
    <xf numFmtId="0" fontId="24" fillId="3" borderId="41" applyNumberFormat="0" applyAlignment="0" applyProtection="0">
      <alignment vertical="center"/>
    </xf>
    <xf numFmtId="0" fontId="14" fillId="3" borderId="36" applyNumberFormat="0" applyAlignment="0" applyProtection="0">
      <alignment vertical="center"/>
    </xf>
    <xf numFmtId="0" fontId="30" fillId="21" borderId="43" applyNumberFormat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1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2" borderId="0" xfId="32" applyFill="1" applyAlignment="1"/>
    <xf numFmtId="0" fontId="2" fillId="2" borderId="0" xfId="32" applyFont="1" applyFill="1" applyAlignment="1">
      <alignment horizontal="center" vertical="center"/>
    </xf>
    <xf numFmtId="0" fontId="3" fillId="2" borderId="0" xfId="32" applyFont="1" applyFill="1" applyAlignment="1">
      <alignment horizontal="center" vertical="center"/>
    </xf>
    <xf numFmtId="0" fontId="4" fillId="2" borderId="0" xfId="32" applyFont="1" applyFill="1" applyAlignment="1">
      <alignment horizontal="center" vertical="center"/>
    </xf>
    <xf numFmtId="0" fontId="5" fillId="2" borderId="0" xfId="32" applyFont="1" applyFill="1" applyAlignment="1">
      <alignment horizontal="center" vertical="center"/>
    </xf>
    <xf numFmtId="178" fontId="4" fillId="2" borderId="0" xfId="32" applyNumberFormat="1" applyFont="1" applyFill="1" applyAlignment="1">
      <alignment horizontal="center" vertical="center"/>
    </xf>
    <xf numFmtId="177" fontId="5" fillId="2" borderId="0" xfId="32" applyNumberFormat="1" applyFont="1" applyFill="1" applyBorder="1" applyAlignment="1">
      <alignment horizontal="center" vertical="center"/>
    </xf>
    <xf numFmtId="0" fontId="4" fillId="2" borderId="1" xfId="32" applyFont="1" applyFill="1" applyBorder="1" applyAlignment="1">
      <alignment horizontal="center" vertical="center"/>
    </xf>
    <xf numFmtId="176" fontId="5" fillId="2" borderId="2" xfId="32" applyNumberFormat="1" applyFont="1" applyFill="1" applyBorder="1" applyAlignment="1">
      <alignment horizontal="center" vertical="center"/>
    </xf>
    <xf numFmtId="176" fontId="5" fillId="2" borderId="3" xfId="32" applyNumberFormat="1" applyFont="1" applyFill="1" applyBorder="1" applyAlignment="1">
      <alignment horizontal="center" vertical="center"/>
    </xf>
    <xf numFmtId="176" fontId="5" fillId="2" borderId="4" xfId="32" applyNumberFormat="1" applyFont="1" applyFill="1" applyBorder="1" applyAlignment="1">
      <alignment horizontal="center" vertical="center"/>
    </xf>
    <xf numFmtId="0" fontId="4" fillId="2" borderId="5" xfId="32" applyFont="1" applyFill="1" applyBorder="1" applyAlignment="1">
      <alignment horizontal="center" vertical="center"/>
    </xf>
    <xf numFmtId="176" fontId="5" fillId="2" borderId="6" xfId="32" applyNumberFormat="1" applyFont="1" applyFill="1" applyBorder="1" applyAlignment="1">
      <alignment vertical="center"/>
    </xf>
    <xf numFmtId="176" fontId="5" fillId="2" borderId="7" xfId="32" applyNumberFormat="1" applyFont="1" applyFill="1" applyBorder="1" applyAlignment="1">
      <alignment vertical="center"/>
    </xf>
    <xf numFmtId="176" fontId="5" fillId="2" borderId="8" xfId="32" applyNumberFormat="1" applyFont="1" applyFill="1" applyBorder="1" applyAlignment="1">
      <alignment vertical="center"/>
    </xf>
    <xf numFmtId="176" fontId="4" fillId="2" borderId="5" xfId="32" applyNumberFormat="1" applyFont="1" applyFill="1" applyBorder="1" applyAlignment="1">
      <alignment horizontal="center" vertical="center"/>
    </xf>
    <xf numFmtId="176" fontId="6" fillId="2" borderId="6" xfId="32" applyNumberFormat="1" applyFont="1" applyFill="1" applyBorder="1" applyAlignment="1">
      <alignment vertical="center"/>
    </xf>
    <xf numFmtId="178" fontId="5" fillId="2" borderId="9" xfId="32" applyNumberFormat="1" applyFont="1" applyFill="1" applyBorder="1" applyAlignment="1">
      <alignment vertical="center"/>
    </xf>
    <xf numFmtId="0" fontId="5" fillId="2" borderId="9" xfId="32" applyFont="1" applyFill="1" applyBorder="1" applyAlignment="1">
      <alignment horizontal="center" vertical="center"/>
    </xf>
    <xf numFmtId="176" fontId="5" fillId="2" borderId="10" xfId="32" applyNumberFormat="1" applyFont="1" applyFill="1" applyBorder="1" applyAlignment="1">
      <alignment horizontal="right" vertical="center"/>
    </xf>
    <xf numFmtId="178" fontId="5" fillId="2" borderId="9" xfId="32" applyNumberFormat="1" applyFont="1" applyFill="1" applyBorder="1" applyAlignment="1">
      <alignment vertical="center"/>
    </xf>
    <xf numFmtId="0" fontId="5" fillId="2" borderId="9" xfId="32" applyFont="1" applyFill="1" applyBorder="1" applyAlignment="1">
      <alignment horizontal="center" vertical="center"/>
    </xf>
    <xf numFmtId="176" fontId="5" fillId="2" borderId="11" xfId="32" applyNumberFormat="1" applyFont="1" applyFill="1" applyBorder="1" applyAlignment="1">
      <alignment horizontal="right" vertical="center"/>
    </xf>
    <xf numFmtId="176" fontId="5" fillId="2" borderId="6" xfId="32" applyNumberFormat="1" applyFont="1" applyFill="1" applyBorder="1" applyAlignment="1">
      <alignment horizontal="right" vertical="center"/>
    </xf>
    <xf numFmtId="0" fontId="4" fillId="2" borderId="12" xfId="32" applyFont="1" applyFill="1" applyBorder="1" applyAlignment="1">
      <alignment horizontal="center" vertical="center"/>
    </xf>
    <xf numFmtId="176" fontId="5" fillId="2" borderId="13" xfId="32" applyNumberFormat="1" applyFont="1" applyFill="1" applyBorder="1" applyAlignment="1">
      <alignment horizontal="right" vertical="center"/>
    </xf>
    <xf numFmtId="176" fontId="5" fillId="2" borderId="14" xfId="32" applyNumberFormat="1" applyFont="1" applyFill="1" applyBorder="1" applyAlignment="1">
      <alignment horizontal="right" vertical="center"/>
    </xf>
    <xf numFmtId="176" fontId="5" fillId="2" borderId="15" xfId="32" applyNumberFormat="1" applyFont="1" applyFill="1" applyBorder="1" applyAlignment="1">
      <alignment horizontal="right" vertical="center"/>
    </xf>
    <xf numFmtId="0" fontId="4" fillId="2" borderId="5" xfId="32" applyFont="1" applyFill="1" applyBorder="1" applyAlignment="1">
      <alignment horizontal="center" vertical="center" wrapText="1"/>
    </xf>
    <xf numFmtId="176" fontId="5" fillId="2" borderId="16" xfId="32" applyNumberFormat="1" applyFont="1" applyFill="1" applyBorder="1" applyAlignment="1">
      <alignment vertical="center"/>
    </xf>
    <xf numFmtId="176" fontId="5" fillId="2" borderId="17" xfId="32" applyNumberFormat="1" applyFont="1" applyFill="1" applyBorder="1" applyAlignment="1">
      <alignment horizontal="right" vertical="center"/>
    </xf>
    <xf numFmtId="176" fontId="5" fillId="2" borderId="18" xfId="32" applyNumberFormat="1" applyFont="1" applyFill="1" applyBorder="1" applyAlignment="1">
      <alignment horizontal="right" vertical="center"/>
    </xf>
    <xf numFmtId="179" fontId="5" fillId="2" borderId="17" xfId="32" applyNumberFormat="1" applyFont="1" applyFill="1" applyBorder="1" applyAlignment="1">
      <alignment horizontal="right" vertical="center"/>
    </xf>
    <xf numFmtId="178" fontId="5" fillId="2" borderId="11" xfId="32" applyNumberFormat="1" applyFont="1" applyFill="1" applyBorder="1" applyAlignment="1">
      <alignment vertical="center"/>
    </xf>
    <xf numFmtId="180" fontId="7" fillId="2" borderId="11" xfId="32" applyNumberFormat="1" applyFont="1" applyFill="1" applyBorder="1" applyAlignment="1">
      <alignment horizontal="right" vertical="center"/>
    </xf>
    <xf numFmtId="0" fontId="8" fillId="2" borderId="19" xfId="32" applyFont="1" applyFill="1" applyBorder="1" applyAlignment="1">
      <alignment horizontal="center" vertical="center" wrapText="1"/>
    </xf>
    <xf numFmtId="178" fontId="9" fillId="2" borderId="11" xfId="32" applyNumberFormat="1" applyFont="1" applyFill="1" applyBorder="1" applyAlignment="1">
      <alignment vertical="center"/>
    </xf>
    <xf numFmtId="180" fontId="10" fillId="2" borderId="11" xfId="32" applyNumberFormat="1" applyFont="1" applyFill="1" applyBorder="1" applyAlignment="1">
      <alignment horizontal="right" vertical="center"/>
    </xf>
    <xf numFmtId="176" fontId="9" fillId="2" borderId="18" xfId="32" applyNumberFormat="1" applyFont="1" applyFill="1" applyBorder="1" applyAlignment="1">
      <alignment horizontal="right" vertical="center"/>
    </xf>
    <xf numFmtId="178" fontId="5" fillId="2" borderId="16" xfId="32" applyNumberFormat="1" applyFont="1" applyFill="1" applyBorder="1" applyAlignment="1">
      <alignment vertical="center"/>
    </xf>
    <xf numFmtId="0" fontId="4" fillId="2" borderId="19" xfId="32" applyFont="1" applyFill="1" applyBorder="1" applyAlignment="1">
      <alignment horizontal="center" vertical="center"/>
    </xf>
    <xf numFmtId="0" fontId="5" fillId="2" borderId="7" xfId="32" applyFont="1" applyFill="1" applyBorder="1" applyAlignment="1">
      <alignment vertical="center"/>
    </xf>
    <xf numFmtId="0" fontId="5" fillId="2" borderId="11" xfId="32" applyFont="1" applyFill="1" applyBorder="1" applyAlignment="1">
      <alignment horizontal="center" vertical="center"/>
    </xf>
    <xf numFmtId="176" fontId="5" fillId="2" borderId="7" xfId="32" applyNumberFormat="1" applyFont="1" applyFill="1" applyBorder="1" applyAlignment="1">
      <alignment horizontal="right" vertical="center"/>
    </xf>
    <xf numFmtId="0" fontId="5" fillId="2" borderId="8" xfId="32" applyFont="1" applyFill="1" applyBorder="1" applyAlignment="1">
      <alignment horizontal="right" vertical="center"/>
    </xf>
    <xf numFmtId="0" fontId="4" fillId="2" borderId="20" xfId="32" applyFont="1" applyFill="1" applyBorder="1" applyAlignment="1">
      <alignment horizontal="center" vertical="center"/>
    </xf>
    <xf numFmtId="176" fontId="5" fillId="2" borderId="21" xfId="32" applyNumberFormat="1" applyFont="1" applyFill="1" applyBorder="1" applyAlignment="1">
      <alignment horizontal="right" vertical="center"/>
    </xf>
    <xf numFmtId="0" fontId="5" fillId="2" borderId="22" xfId="32" applyFont="1" applyFill="1" applyBorder="1" applyAlignment="1">
      <alignment horizontal="right" vertical="center"/>
    </xf>
    <xf numFmtId="0" fontId="11" fillId="2" borderId="12" xfId="32" applyFont="1" applyFill="1" applyBorder="1" applyAlignment="1">
      <alignment horizontal="center" vertical="center" wrapText="1"/>
    </xf>
    <xf numFmtId="181" fontId="5" fillId="2" borderId="6" xfId="32" applyNumberFormat="1" applyFont="1" applyFill="1" applyBorder="1" applyAlignment="1">
      <alignment horizontal="right" vertical="center"/>
    </xf>
    <xf numFmtId="181" fontId="5" fillId="2" borderId="7" xfId="32" applyNumberFormat="1" applyFont="1" applyFill="1" applyBorder="1" applyAlignment="1">
      <alignment horizontal="right" vertical="center"/>
    </xf>
    <xf numFmtId="181" fontId="5" fillId="2" borderId="8" xfId="32" applyNumberFormat="1" applyFont="1" applyFill="1" applyBorder="1" applyAlignment="1">
      <alignment horizontal="right" vertical="center"/>
    </xf>
    <xf numFmtId="176" fontId="4" fillId="2" borderId="12" xfId="32" applyNumberFormat="1" applyFont="1" applyFill="1" applyBorder="1" applyAlignment="1">
      <alignment horizontal="center" vertical="center"/>
    </xf>
    <xf numFmtId="176" fontId="5" fillId="2" borderId="22" xfId="32" applyNumberFormat="1" applyFont="1" applyFill="1" applyBorder="1" applyAlignment="1">
      <alignment horizontal="right" vertical="center"/>
    </xf>
    <xf numFmtId="176" fontId="5" fillId="2" borderId="23" xfId="32" applyNumberFormat="1" applyFont="1" applyFill="1" applyBorder="1" applyAlignment="1">
      <alignment horizontal="right" vertical="center"/>
    </xf>
    <xf numFmtId="176" fontId="5" fillId="2" borderId="24" xfId="32" applyNumberFormat="1" applyFont="1" applyFill="1" applyBorder="1" applyAlignment="1">
      <alignment horizontal="right" vertical="center"/>
    </xf>
    <xf numFmtId="176" fontId="5" fillId="2" borderId="25" xfId="32" applyNumberFormat="1" applyFont="1" applyFill="1" applyBorder="1" applyAlignment="1">
      <alignment horizontal="right" vertical="center"/>
    </xf>
    <xf numFmtId="0" fontId="2" fillId="2" borderId="26" xfId="32" applyFont="1" applyFill="1" applyBorder="1" applyAlignment="1">
      <alignment horizontal="center" vertical="center"/>
    </xf>
    <xf numFmtId="0" fontId="3" fillId="2" borderId="27" xfId="32" applyFont="1" applyFill="1" applyBorder="1" applyAlignment="1">
      <alignment horizontal="center" vertical="center"/>
    </xf>
    <xf numFmtId="0" fontId="3" fillId="2" borderId="28" xfId="32" applyFont="1" applyFill="1" applyBorder="1" applyAlignment="1">
      <alignment horizontal="center" vertical="center"/>
    </xf>
    <xf numFmtId="0" fontId="3" fillId="2" borderId="29" xfId="32" applyFont="1" applyFill="1" applyBorder="1" applyAlignment="1">
      <alignment horizontal="center" vertical="center"/>
    </xf>
    <xf numFmtId="9" fontId="4" fillId="2" borderId="1" xfId="32" applyNumberFormat="1" applyFont="1" applyFill="1" applyBorder="1" applyAlignment="1">
      <alignment horizontal="center" vertical="center"/>
    </xf>
    <xf numFmtId="9" fontId="5" fillId="2" borderId="3" xfId="32" applyNumberFormat="1" applyFont="1" applyFill="1" applyBorder="1" applyAlignment="1">
      <alignment horizontal="center" vertical="center"/>
    </xf>
    <xf numFmtId="9" fontId="5" fillId="2" borderId="30" xfId="32" applyNumberFormat="1" applyFont="1" applyFill="1" applyBorder="1" applyAlignment="1">
      <alignment horizontal="center" vertical="center"/>
    </xf>
    <xf numFmtId="9" fontId="5" fillId="2" borderId="31" xfId="32" applyNumberFormat="1" applyFont="1" applyFill="1" applyBorder="1" applyAlignment="1">
      <alignment horizontal="center" vertical="center"/>
    </xf>
    <xf numFmtId="182" fontId="4" fillId="2" borderId="32" xfId="32" applyNumberFormat="1" applyFont="1" applyFill="1" applyBorder="1" applyAlignment="1">
      <alignment horizontal="center" vertical="center"/>
    </xf>
    <xf numFmtId="176" fontId="5" fillId="2" borderId="33" xfId="32" applyNumberFormat="1" applyFont="1" applyFill="1" applyBorder="1" applyAlignment="1">
      <alignment horizontal="center" vertical="center"/>
    </xf>
    <xf numFmtId="176" fontId="5" fillId="2" borderId="34" xfId="32" applyNumberFormat="1" applyFont="1" applyFill="1" applyBorder="1" applyAlignment="1">
      <alignment horizontal="center" vertical="center"/>
    </xf>
    <xf numFmtId="176" fontId="5" fillId="2" borderId="35" xfId="32" applyNumberFormat="1" applyFont="1" applyFill="1" applyBorder="1" applyAlignment="1">
      <alignment horizontal="center" vertical="center"/>
    </xf>
  </cellXfs>
  <cellStyles count="51">
    <cellStyle name="一般" xfId="0" builtinId="0"/>
    <cellStyle name="超連結" xfId="1" builtinId="8"/>
    <cellStyle name="20% - 輔色2" xfId="2" builtinId="34"/>
    <cellStyle name="千分位[0]" xfId="3" builtinId="6"/>
    <cellStyle name="千分位" xfId="4" builtinId="3"/>
    <cellStyle name="20% - 輔色1" xfId="5" builtinId="30"/>
    <cellStyle name="貨幣" xfId="6" builtinId="4"/>
    <cellStyle name="備註" xfId="7" builtinId="10"/>
    <cellStyle name="已瀏覽過的超連結" xfId="8" builtinId="9"/>
    <cellStyle name="百分比" xfId="9" builtinId="5"/>
    <cellStyle name="20% - 輔色5" xfId="10" builtinId="46"/>
    <cellStyle name="40% - 輔色3" xfId="11" builtinId="39"/>
    <cellStyle name="60% - 輔色1" xfId="12" builtinId="32"/>
    <cellStyle name="貨幣[0]" xfId="13" builtinId="7"/>
    <cellStyle name="警告文字" xfId="14" builtinId="11"/>
    <cellStyle name="標題" xfId="15" builtinId="15"/>
    <cellStyle name="說明文字" xfId="16" builtinId="53"/>
    <cellStyle name="40% - 輔色6" xfId="17" builtinId="51"/>
    <cellStyle name="60% - 輔色4" xfId="18" builtinId="44"/>
    <cellStyle name="標題 1" xfId="19" builtinId="16"/>
    <cellStyle name="60% - 輔色5" xfId="20" builtinId="48"/>
    <cellStyle name="標題 2" xfId="21" builtinId="17"/>
    <cellStyle name="60% - 輔色6" xfId="22" builtinId="52"/>
    <cellStyle name="標題 3" xfId="23" builtinId="18"/>
    <cellStyle name="標題 4" xfId="24" builtinId="19"/>
    <cellStyle name="好" xfId="25" builtinId="26"/>
    <cellStyle name="輸入" xfId="26" builtinId="20"/>
    <cellStyle name="輸出" xfId="27" builtinId="21"/>
    <cellStyle name="計算方式" xfId="28" builtinId="22"/>
    <cellStyle name="檢查儲存格" xfId="29" builtinId="23"/>
    <cellStyle name="連結的儲存格" xfId="30" builtinId="24"/>
    <cellStyle name="加總" xfId="31" builtinId="25"/>
    <cellStyle name="一般 2" xfId="32"/>
    <cellStyle name="壞" xfId="33" builtinId="27"/>
    <cellStyle name="中性" xfId="34" builtinId="28"/>
    <cellStyle name="一般 3" xfId="35"/>
    <cellStyle name="輔色1" xfId="36" builtinId="29"/>
    <cellStyle name="20% - 輔色3" xfId="37" builtinId="38"/>
    <cellStyle name="40% - 輔色1" xfId="38" builtinId="31"/>
    <cellStyle name="輔色2" xfId="39" builtinId="33"/>
    <cellStyle name="20% - 輔色4" xfId="40" builtinId="42"/>
    <cellStyle name="40% - 輔色2" xfId="41" builtinId="35"/>
    <cellStyle name="20% - 輔色6" xfId="42" builtinId="50"/>
    <cellStyle name="40% - 輔色4" xfId="43" builtinId="43"/>
    <cellStyle name="60% - 輔色2" xfId="44" builtinId="36"/>
    <cellStyle name="輔色3" xfId="45" builtinId="37"/>
    <cellStyle name="40% - 輔色5" xfId="46" builtinId="47"/>
    <cellStyle name="60% - 輔色3" xfId="47" builtinId="40"/>
    <cellStyle name="輔色4" xfId="48" builtinId="41"/>
    <cellStyle name="輔色5" xfId="49" builtinId="45"/>
    <cellStyle name="輔色6" xfId="50" builtin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3"/>
  <sheetViews>
    <sheetView tabSelected="1" topLeftCell="A3" workbookViewId="0">
      <selection activeCell="F16" sqref="F16"/>
    </sheetView>
  </sheetViews>
  <sheetFormatPr defaultColWidth="9" defaultRowHeight="16.5" outlineLevelCol="3"/>
  <cols>
    <col min="1" max="1" width="25.875" style="1" customWidth="1"/>
    <col min="2" max="2" width="6.75" style="1" customWidth="1"/>
    <col min="3" max="3" width="9" style="1" customWidth="1"/>
  </cols>
  <sheetData>
    <row r="1" ht="19.5" spans="1:4">
      <c r="A1" s="2" t="s">
        <v>0</v>
      </c>
      <c r="B1" s="3"/>
      <c r="C1" s="3"/>
      <c r="D1" s="3"/>
    </row>
    <row r="2" spans="1:4">
      <c r="A2" s="4" t="s">
        <v>1</v>
      </c>
      <c r="B2" s="5"/>
      <c r="C2" s="5"/>
      <c r="D2" s="5"/>
    </row>
    <row r="3" ht="17.25" spans="1:4">
      <c r="A3" s="6" t="s">
        <v>2</v>
      </c>
      <c r="B3" s="7" t="s">
        <v>3</v>
      </c>
      <c r="C3" s="7"/>
      <c r="D3" s="7"/>
    </row>
    <row r="4" ht="17.25" spans="1:4">
      <c r="A4" s="8" t="s">
        <v>4</v>
      </c>
      <c r="B4" s="9"/>
      <c r="C4" s="10"/>
      <c r="D4" s="11"/>
    </row>
    <row r="5" spans="1:4">
      <c r="A5" s="12" t="s">
        <v>5</v>
      </c>
      <c r="B5" s="13"/>
      <c r="C5" s="14"/>
      <c r="D5" s="15"/>
    </row>
    <row r="6" spans="1:4">
      <c r="A6" s="16" t="s">
        <v>6</v>
      </c>
      <c r="B6" s="13"/>
      <c r="C6" s="14"/>
      <c r="D6" s="15"/>
    </row>
    <row r="7" spans="1:4">
      <c r="A7" s="16" t="s">
        <v>7</v>
      </c>
      <c r="B7" s="13"/>
      <c r="C7" s="14"/>
      <c r="D7" s="15"/>
    </row>
    <row r="8" spans="1:4">
      <c r="A8" s="16" t="s">
        <v>8</v>
      </c>
      <c r="B8" s="17"/>
      <c r="C8" s="14"/>
      <c r="D8" s="15"/>
    </row>
    <row r="9" spans="1:4">
      <c r="A9" s="16" t="s">
        <v>9</v>
      </c>
      <c r="B9" s="13"/>
      <c r="C9" s="14"/>
      <c r="D9" s="15"/>
    </row>
    <row r="10" spans="1:4">
      <c r="A10" s="16" t="s">
        <v>10</v>
      </c>
      <c r="B10" s="13"/>
      <c r="C10" s="14"/>
      <c r="D10" s="15"/>
    </row>
    <row r="11" spans="1:4">
      <c r="A11" s="16" t="s">
        <v>11</v>
      </c>
      <c r="B11" s="18"/>
      <c r="C11" s="19"/>
      <c r="D11" s="20">
        <f>C11*B20</f>
        <v>0</v>
      </c>
    </row>
    <row r="12" spans="1:4">
      <c r="A12" s="16" t="s">
        <v>12</v>
      </c>
      <c r="B12" s="21"/>
      <c r="C12" s="22"/>
      <c r="D12" s="20"/>
    </row>
    <row r="13" spans="1:4">
      <c r="A13" s="12" t="s">
        <v>13</v>
      </c>
      <c r="B13" s="23">
        <f>D18+D19+D20</f>
        <v>0</v>
      </c>
      <c r="C13" s="24"/>
      <c r="D13" s="20"/>
    </row>
    <row r="14" spans="1:4">
      <c r="A14" s="16" t="s">
        <v>14</v>
      </c>
      <c r="B14" s="23">
        <f>D21+D22</f>
        <v>0</v>
      </c>
      <c r="C14" s="24"/>
      <c r="D14" s="20"/>
    </row>
    <row r="15" spans="1:4">
      <c r="A15" s="16" t="s">
        <v>15</v>
      </c>
      <c r="B15" s="23">
        <f>D23</f>
        <v>0</v>
      </c>
      <c r="C15" s="24"/>
      <c r="D15" s="20"/>
    </row>
    <row r="16" spans="1:4">
      <c r="A16" s="16"/>
      <c r="B16" s="23"/>
      <c r="C16" s="24"/>
      <c r="D16" s="20"/>
    </row>
    <row r="17" ht="17.25" spans="1:4">
      <c r="A17" s="25" t="s">
        <v>16</v>
      </c>
      <c r="B17" s="26">
        <f>C5+C6+C7+C9+C8+C10+D11+D12+B13+B14+B15+B16</f>
        <v>0</v>
      </c>
      <c r="C17" s="27"/>
      <c r="D17" s="28"/>
    </row>
    <row r="18" ht="33" spans="1:4">
      <c r="A18" s="29" t="s">
        <v>17</v>
      </c>
      <c r="B18" s="30"/>
      <c r="C18" s="31"/>
      <c r="D18" s="32">
        <f>B18*C18</f>
        <v>0</v>
      </c>
    </row>
    <row r="19" ht="33" spans="1:4">
      <c r="A19" s="29" t="s">
        <v>18</v>
      </c>
      <c r="B19" s="30"/>
      <c r="C19" s="33"/>
      <c r="D19" s="32">
        <f>B19*C19</f>
        <v>0</v>
      </c>
    </row>
    <row r="20" ht="33" spans="1:4">
      <c r="A20" s="29" t="s">
        <v>19</v>
      </c>
      <c r="B20" s="30"/>
      <c r="C20" s="33"/>
      <c r="D20" s="32">
        <f>B20*C20</f>
        <v>0</v>
      </c>
    </row>
    <row r="21" ht="33" spans="1:4">
      <c r="A21" s="29" t="s">
        <v>20</v>
      </c>
      <c r="B21" s="34"/>
      <c r="C21" s="35"/>
      <c r="D21" s="32">
        <f>B21*C21</f>
        <v>0</v>
      </c>
    </row>
    <row r="22" ht="33" spans="1:4">
      <c r="A22" s="36" t="s">
        <v>21</v>
      </c>
      <c r="B22" s="37"/>
      <c r="C22" s="38"/>
      <c r="D22" s="39">
        <f>B22*C22</f>
        <v>0</v>
      </c>
    </row>
    <row r="23" ht="33" spans="1:4">
      <c r="A23" s="29" t="s">
        <v>22</v>
      </c>
      <c r="B23" s="40"/>
      <c r="C23" s="33"/>
      <c r="D23" s="32">
        <f>B23*C23</f>
        <v>0</v>
      </c>
    </row>
    <row r="24" spans="1:4">
      <c r="A24" s="41" t="s">
        <v>23</v>
      </c>
      <c r="B24" s="42"/>
      <c r="C24" s="33"/>
      <c r="D24" s="20"/>
    </row>
    <row r="25" spans="1:4">
      <c r="A25" s="12" t="s">
        <v>24</v>
      </c>
      <c r="B25" s="43">
        <f>ROUNDDOWN((C5+C6+C7+C9+C10)/240,0)</f>
        <v>0</v>
      </c>
      <c r="C25" s="43"/>
      <c r="D25" s="20">
        <f>B25*C25</f>
        <v>0</v>
      </c>
    </row>
    <row r="26" spans="1:4">
      <c r="A26" s="12" t="s">
        <v>25</v>
      </c>
      <c r="B26" s="43">
        <f>ROUNDDOWN((C5+C6+C7+C9+C10)/240/2,0)</f>
        <v>0</v>
      </c>
      <c r="C26" s="43"/>
      <c r="D26" s="20">
        <f>B26*C26</f>
        <v>0</v>
      </c>
    </row>
    <row r="27" spans="1:4">
      <c r="A27" s="12" t="s">
        <v>26</v>
      </c>
      <c r="B27" s="43">
        <f>ROUNDDOWN((C5+C6+C7+C9+C10)/240,0)</f>
        <v>0</v>
      </c>
      <c r="C27" s="43"/>
      <c r="D27" s="20">
        <f>B27*C27</f>
        <v>0</v>
      </c>
    </row>
    <row r="28" spans="1:4">
      <c r="A28" s="12" t="s">
        <v>27</v>
      </c>
      <c r="B28" s="24"/>
      <c r="C28" s="44"/>
      <c r="D28" s="45"/>
    </row>
    <row r="29" spans="1:4">
      <c r="A29" s="12" t="s">
        <v>28</v>
      </c>
      <c r="B29" s="24"/>
      <c r="C29" s="44"/>
      <c r="D29" s="45"/>
    </row>
    <row r="30" ht="17.25" spans="1:4">
      <c r="A30" s="46" t="s">
        <v>29</v>
      </c>
      <c r="B30" s="27">
        <f>D24+D25+D26+D27+B28+B29</f>
        <v>0</v>
      </c>
      <c r="C30" s="47"/>
      <c r="D30" s="48"/>
    </row>
    <row r="31" ht="21" spans="1:4">
      <c r="A31" s="49" t="s">
        <v>30</v>
      </c>
      <c r="B31" s="27">
        <f>B17-B30</f>
        <v>0</v>
      </c>
      <c r="C31" s="47"/>
      <c r="D31" s="48"/>
    </row>
    <row r="32" spans="1:4">
      <c r="A32" s="41" t="s">
        <v>31</v>
      </c>
      <c r="B32" s="50"/>
      <c r="C32" s="51"/>
      <c r="D32" s="52"/>
    </row>
    <row r="33" spans="1:4">
      <c r="A33" s="12" t="s">
        <v>32</v>
      </c>
      <c r="B33" s="50"/>
      <c r="C33" s="51"/>
      <c r="D33" s="52"/>
    </row>
    <row r="34" spans="1:4">
      <c r="A34" s="12" t="s">
        <v>33</v>
      </c>
      <c r="B34" s="24"/>
      <c r="C34" s="44"/>
      <c r="D34" s="45"/>
    </row>
    <row r="35" spans="1:4">
      <c r="A35" s="12" t="s">
        <v>34</v>
      </c>
      <c r="B35" s="24"/>
      <c r="C35" s="44"/>
      <c r="D35" s="45"/>
    </row>
    <row r="36" spans="1:4">
      <c r="A36" s="12" t="s">
        <v>35</v>
      </c>
      <c r="B36" s="24"/>
      <c r="C36" s="44"/>
      <c r="D36" s="45"/>
    </row>
    <row r="37" ht="17.25" spans="1:4">
      <c r="A37" s="53" t="s">
        <v>36</v>
      </c>
      <c r="B37" s="27">
        <f>SUM(B32:D36)</f>
        <v>0</v>
      </c>
      <c r="C37" s="47"/>
      <c r="D37" s="54"/>
    </row>
    <row r="38" ht="21" spans="1:4">
      <c r="A38" s="49" t="s">
        <v>37</v>
      </c>
      <c r="B38" s="55">
        <f>B31-B37</f>
        <v>0</v>
      </c>
      <c r="C38" s="56"/>
      <c r="D38" s="57"/>
    </row>
    <row r="39" ht="17.25" spans="1:4">
      <c r="A39" s="12" t="s">
        <v>38</v>
      </c>
      <c r="B39" s="24"/>
      <c r="C39" s="44"/>
      <c r="D39" s="45"/>
    </row>
    <row r="40" ht="20.25" spans="1:4">
      <c r="A40" s="58" t="s">
        <v>39</v>
      </c>
      <c r="B40" s="59"/>
      <c r="C40" s="60"/>
      <c r="D40" s="61"/>
    </row>
    <row r="41" ht="17.25" spans="1:4">
      <c r="A41" s="62" t="s">
        <v>40</v>
      </c>
      <c r="B41" s="63">
        <v>0.06</v>
      </c>
      <c r="C41" s="64"/>
      <c r="D41" s="65"/>
    </row>
    <row r="42" ht="17.25" spans="1:4">
      <c r="A42" s="66" t="s">
        <v>41</v>
      </c>
      <c r="B42" s="67"/>
      <c r="C42" s="68"/>
      <c r="D42" s="69"/>
    </row>
    <row r="43" ht="17.25"/>
  </sheetData>
  <mergeCells count="30">
    <mergeCell ref="A1:D1"/>
    <mergeCell ref="A2:D2"/>
    <mergeCell ref="B3:D3"/>
    <mergeCell ref="B4:D4"/>
    <mergeCell ref="C5:D5"/>
    <mergeCell ref="C6:D6"/>
    <mergeCell ref="C7:D7"/>
    <mergeCell ref="C8:D8"/>
    <mergeCell ref="C9:D9"/>
    <mergeCell ref="C10:D10"/>
    <mergeCell ref="B13:D13"/>
    <mergeCell ref="B14:D14"/>
    <mergeCell ref="B15:D15"/>
    <mergeCell ref="B16:D16"/>
    <mergeCell ref="B17:D1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薪資單範本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2017-11-15T03:22:43Z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